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activeTab="0"/>
  </bookViews>
  <sheets>
    <sheet name="Wieniec jelenia europejskiego" sheetId="1" r:id="rId1"/>
    <sheet name="Rysunek" sheetId="2" r:id="rId2"/>
  </sheets>
  <definedNames/>
  <calcPr fullCalcOnLoad="1"/>
</workbook>
</file>

<file path=xl/comments1.xml><?xml version="1.0" encoding="utf-8"?>
<comments xmlns="http://schemas.openxmlformats.org/spreadsheetml/2006/main">
  <authors>
    <author>Otrębski</author>
  </authors>
  <commentList>
    <comment ref="B5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po zewnętrznym łuku tyki, od dolnej krawędzi róży do końca tej odnogi w koronie, która daje najdłuższy pomiar.
Taśma ściśle przylega do tyki z wyjątkiem wgłębienia przy górnej krawędzi róży.</t>
        </r>
      </text>
    </comment>
    <comment ref="B8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po zewnętrznej (dolnej) stronie, od górnej krawędzi róży do końca odnogi.</t>
        </r>
      </text>
    </comment>
    <comment ref="B14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dokładnie przylegającą taśmą, uwzględniając wszystkie wypukłości.</t>
        </r>
      </text>
    </comment>
    <comment ref="B17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w najcieńszym miejscu między odnogą oczną a opierakiem, bez względu na istnienie odnogi nadocznej.</t>
        </r>
      </text>
    </comment>
    <comment ref="B23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Masa wyschniętego poroża, przyciętego wzdłuż linii biegnącej od końca kości nosowej przez środek oczodołów.
Jeżeli wieniec ważony jest z całą czaszką (bez szczęki dolnej) masę zmniejsza się o współczynnik - 0,7 kg. W zależności od linii przycięcia można zmieniać współczynnik.
Waży się z dokładnością do 100g (0,01kg).</t>
        </r>
      </text>
    </comment>
    <comment ref="B25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Pomiar, w linii prostopadłej do osi strzałkowej czaszki, w miejscu największej wewnętrznej rozpiętości między tykami.
Przyznaje się 0 - 3 pkt. zależnie od stosunku rozłogi do średniej długości tyk.</t>
        </r>
      </text>
    </comment>
    <comment ref="B26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Za odnogę uważa się odrostek o długości nie mniejszej niż 2 cm.</t>
        </r>
      </text>
    </comment>
    <comment ref="C31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Im ciemniejsze tym lepiej.</t>
        </r>
      </text>
    </comment>
    <comment ref="C32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Od gładkich tyk (0 pkt) do grubych pereł sięgajacych korony (2 pkt).</t>
        </r>
      </text>
    </comment>
    <comment ref="C33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Od tępych, ciemnych (0 pkt) do błyszczących długich i ostrych 2 pkt.</t>
        </r>
      </text>
    </comment>
    <comment ref="C34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0"/>
          </rPr>
          <t xml:space="preserve">
Im dłuższe tym lepiej (5-10-15 cm).</t>
        </r>
      </text>
    </comment>
    <comment ref="C35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Im więcej (5-10 szt) i dłuższych odnóg (5-10-15 cm) tym lepiej.</t>
        </r>
      </text>
    </comment>
    <comment ref="B37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Za wieniec zniekształcony niesymetryczny lub nieforemny.</t>
        </r>
      </text>
    </comment>
    <comment ref="B11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po zewnętrznej (dolnej) stronie, od górnej krawędzi róży do końca odnogi.</t>
        </r>
      </text>
    </comment>
    <comment ref="B20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w najcieńszym miejscu między odnogą oczną a opierakiem, bez względu na istnienie odnogi nadocznej.</t>
        </r>
      </text>
    </comment>
  </commentList>
</comments>
</file>

<file path=xl/sharedStrings.xml><?xml version="1.0" encoding="utf-8"?>
<sst xmlns="http://schemas.openxmlformats.org/spreadsheetml/2006/main" count="63" uniqueCount="43">
  <si>
    <t>Elementy</t>
  </si>
  <si>
    <t>Wymiary</t>
  </si>
  <si>
    <t>Razem</t>
  </si>
  <si>
    <t>Średnia</t>
  </si>
  <si>
    <t>Punkty CIC</t>
  </si>
  <si>
    <t>prawej</t>
  </si>
  <si>
    <t>lewej</t>
  </si>
  <si>
    <t>Razem punktów pomiarowych</t>
  </si>
  <si>
    <t>Formularz wyceny wieńca jelenia europejskiego</t>
  </si>
  <si>
    <t>na prawej</t>
  </si>
  <si>
    <t>na lewej</t>
  </si>
  <si>
    <t>brutto</t>
  </si>
  <si>
    <t>netto</t>
  </si>
  <si>
    <t>współcz.</t>
  </si>
  <si>
    <t>0 - 3 pkt.</t>
  </si>
  <si>
    <t>0 - 10 pkt.</t>
  </si>
  <si>
    <t>x</t>
  </si>
  <si>
    <t>0 -  2 pkt.</t>
  </si>
  <si>
    <t>Myśliwy:</t>
  </si>
  <si>
    <t>Data pozyskania:</t>
  </si>
  <si>
    <t>Miejsce pozyskania:</t>
  </si>
  <si>
    <t>Ubarwienie</t>
  </si>
  <si>
    <t>Uperlenie</t>
  </si>
  <si>
    <t>Zakończenie odnóg</t>
  </si>
  <si>
    <t>Nadoczniaki</t>
  </si>
  <si>
    <t>Korony</t>
  </si>
  <si>
    <t>Razem dodatków</t>
  </si>
  <si>
    <t>Wycena ostateczna</t>
  </si>
  <si>
    <t>Przyznany medal:</t>
  </si>
  <si>
    <t>Razem potrąceń</t>
  </si>
  <si>
    <t>Dodatki</t>
  </si>
  <si>
    <t>lewego</t>
  </si>
  <si>
    <t>prawego</t>
  </si>
  <si>
    <t>Czynnik</t>
  </si>
  <si>
    <t>1.Długość tyk (cm):</t>
  </si>
  <si>
    <t>2.Długość oczniaków (cm):</t>
  </si>
  <si>
    <t>3.Długość opieraków (cm):</t>
  </si>
  <si>
    <t>4.Obwód róż (cm):</t>
  </si>
  <si>
    <t>5.Obwód tyk dolny (cm):</t>
  </si>
  <si>
    <t>6.Obwód tyk górny (cm):</t>
  </si>
  <si>
    <t>7.Masa wieńca netto (kg)</t>
  </si>
  <si>
    <t>8.Rozłoga (cm)</t>
  </si>
  <si>
    <t>9.Liczba odnóg: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</si>
</sst>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&quot; &quot;"/>
    <numFmt numFmtId="170" formatCode="0.0&quot; &quot;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65" fontId="1" fillId="34" borderId="10" xfId="0" applyNumberFormat="1" applyFont="1" applyFill="1" applyBorder="1" applyAlignment="1" applyProtection="1">
      <alignment horizontal="right" vertical="center" indent="1"/>
      <protection locked="0"/>
    </xf>
    <xf numFmtId="165" fontId="1" fillId="33" borderId="11" xfId="0" applyNumberFormat="1" applyFont="1" applyFill="1" applyBorder="1" applyAlignment="1" applyProtection="1">
      <alignment horizontal="right" vertical="center" indent="1"/>
      <protection hidden="1"/>
    </xf>
    <xf numFmtId="165" fontId="1" fillId="34" borderId="12" xfId="0" applyNumberFormat="1" applyFont="1" applyFill="1" applyBorder="1" applyAlignment="1" applyProtection="1">
      <alignment horizontal="right" vertical="center" indent="1"/>
      <protection locked="0"/>
    </xf>
    <xf numFmtId="165" fontId="1" fillId="33" borderId="12" xfId="0" applyNumberFormat="1" applyFont="1" applyFill="1" applyBorder="1" applyAlignment="1" applyProtection="1">
      <alignment horizontal="right" vertical="center" indent="1"/>
      <protection hidden="1"/>
    </xf>
    <xf numFmtId="165" fontId="1" fillId="33" borderId="13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1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2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3" xfId="0" applyNumberFormat="1" applyFont="1" applyFill="1" applyBorder="1" applyAlignment="1" applyProtection="1">
      <alignment horizontal="right" vertical="center" indent="1"/>
      <protection hidden="1"/>
    </xf>
    <xf numFmtId="2" fontId="2" fillId="35" borderId="14" xfId="0" applyNumberFormat="1" applyFont="1" applyFill="1" applyBorder="1" applyAlignment="1" applyProtection="1">
      <alignment horizontal="right" vertical="center" indent="1"/>
      <protection hidden="1"/>
    </xf>
    <xf numFmtId="2" fontId="2" fillId="35" borderId="15" xfId="0" applyNumberFormat="1" applyFont="1" applyFill="1" applyBorder="1" applyAlignment="1" applyProtection="1">
      <alignment horizontal="right" vertical="center" indent="1"/>
      <protection hidden="1"/>
    </xf>
    <xf numFmtId="2" fontId="2" fillId="35" borderId="16" xfId="0" applyNumberFormat="1" applyFont="1" applyFill="1" applyBorder="1" applyAlignment="1" applyProtection="1">
      <alignment horizontal="right" vertical="center" indent="1"/>
      <protection hidden="1"/>
    </xf>
    <xf numFmtId="2" fontId="2" fillId="36" borderId="17" xfId="0" applyNumberFormat="1" applyFont="1" applyFill="1" applyBorder="1" applyAlignment="1" applyProtection="1">
      <alignment horizontal="right" vertical="center" indent="1"/>
      <protection hidden="1"/>
    </xf>
    <xf numFmtId="2" fontId="2" fillId="34" borderId="18" xfId="0" applyNumberFormat="1" applyFont="1" applyFill="1" applyBorder="1" applyAlignment="1" applyProtection="1">
      <alignment horizontal="right" vertical="center" indent="1"/>
      <protection locked="0"/>
    </xf>
    <xf numFmtId="2" fontId="2" fillId="34" borderId="14" xfId="0" applyNumberFormat="1" applyFont="1" applyFill="1" applyBorder="1" applyAlignment="1" applyProtection="1">
      <alignment horizontal="right" vertical="center" indent="1"/>
      <protection locked="0"/>
    </xf>
    <xf numFmtId="2" fontId="3" fillId="36" borderId="17" xfId="0" applyNumberFormat="1" applyFont="1" applyFill="1" applyBorder="1" applyAlignment="1" applyProtection="1">
      <alignment horizontal="right" vertical="center" indent="1"/>
      <protection hidden="1"/>
    </xf>
    <xf numFmtId="2" fontId="2" fillId="36" borderId="19" xfId="0" applyNumberFormat="1" applyFont="1" applyFill="1" applyBorder="1" applyAlignment="1" applyProtection="1">
      <alignment horizontal="right" vertical="center" indent="1"/>
      <protection hidden="1"/>
    </xf>
    <xf numFmtId="10" fontId="1" fillId="33" borderId="10" xfId="0" applyNumberFormat="1" applyFont="1" applyFill="1" applyBorder="1" applyAlignment="1" applyProtection="1">
      <alignment horizontal="right" vertical="center"/>
      <protection hidden="1"/>
    </xf>
    <xf numFmtId="2" fontId="1" fillId="33" borderId="20" xfId="0" applyNumberFormat="1" applyFont="1" applyFill="1" applyBorder="1" applyAlignment="1" applyProtection="1">
      <alignment vertical="center"/>
      <protection hidden="1"/>
    </xf>
    <xf numFmtId="1" fontId="1" fillId="34" borderId="10" xfId="0" applyNumberFormat="1" applyFont="1" applyFill="1" applyBorder="1" applyAlignment="1" applyProtection="1">
      <alignment horizontal="right" vertical="center" indent="1"/>
      <protection locked="0"/>
    </xf>
    <xf numFmtId="1" fontId="1" fillId="34" borderId="21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" fontId="2" fillId="37" borderId="22" xfId="0" applyNumberFormat="1" applyFont="1" applyFill="1" applyBorder="1" applyAlignment="1" applyProtection="1">
      <alignment horizontal="center" vertical="center"/>
      <protection hidden="1"/>
    </xf>
    <xf numFmtId="2" fontId="2" fillId="37" borderId="17" xfId="0" applyNumberFormat="1" applyFont="1" applyFill="1" applyBorder="1" applyAlignment="1" applyProtection="1">
      <alignment horizontal="center" vertical="center"/>
      <protection hidden="1"/>
    </xf>
    <xf numFmtId="2" fontId="1" fillId="37" borderId="23" xfId="0" applyNumberFormat="1" applyFont="1" applyFill="1" applyBorder="1" applyAlignment="1" applyProtection="1">
      <alignment vertical="center"/>
      <protection hidden="1"/>
    </xf>
    <xf numFmtId="2" fontId="1" fillId="37" borderId="24" xfId="0" applyNumberFormat="1" applyFont="1" applyFill="1" applyBorder="1" applyAlignment="1" applyProtection="1">
      <alignment horizontal="left" vertical="center" indent="1"/>
      <protection hidden="1"/>
    </xf>
    <xf numFmtId="2" fontId="1" fillId="37" borderId="25" xfId="0" applyNumberFormat="1" applyFont="1" applyFill="1" applyBorder="1" applyAlignment="1" applyProtection="1">
      <alignment vertical="center"/>
      <protection hidden="1"/>
    </xf>
    <xf numFmtId="2" fontId="2" fillId="35" borderId="26" xfId="0" applyNumberFormat="1" applyFont="1" applyFill="1" applyBorder="1" applyAlignment="1" applyProtection="1">
      <alignment horizontal="right" vertical="center" indent="1"/>
      <protection hidden="1"/>
    </xf>
    <xf numFmtId="165" fontId="1" fillId="33" borderId="13" xfId="0" applyNumberFormat="1" applyFont="1" applyFill="1" applyBorder="1" applyAlignment="1" applyProtection="1">
      <alignment horizontal="center" vertical="center"/>
      <protection hidden="1"/>
    </xf>
    <xf numFmtId="2" fontId="1" fillId="33" borderId="13" xfId="0" applyNumberFormat="1" applyFont="1" applyFill="1" applyBorder="1" applyAlignment="1" applyProtection="1">
      <alignment horizontal="center" vertical="center"/>
      <protection hidden="1"/>
    </xf>
    <xf numFmtId="2" fontId="1" fillId="37" borderId="27" xfId="0" applyNumberFormat="1" applyFont="1" applyFill="1" applyBorder="1" applyAlignment="1" applyProtection="1">
      <alignment horizontal="left" vertical="center" indent="1"/>
      <protection hidden="1"/>
    </xf>
    <xf numFmtId="2" fontId="1" fillId="37" borderId="0" xfId="0" applyNumberFormat="1" applyFont="1" applyFill="1" applyBorder="1" applyAlignment="1" applyProtection="1">
      <alignment horizontal="left" vertical="center" indent="1"/>
      <protection hidden="1"/>
    </xf>
    <xf numFmtId="2" fontId="1" fillId="37" borderId="0" xfId="0" applyNumberFormat="1" applyFont="1" applyFill="1" applyBorder="1" applyAlignment="1" applyProtection="1">
      <alignment vertical="center"/>
      <protection hidden="1"/>
    </xf>
    <xf numFmtId="2" fontId="2" fillId="35" borderId="28" xfId="0" applyNumberFormat="1" applyFont="1" applyFill="1" applyBorder="1" applyAlignment="1" applyProtection="1">
      <alignment horizontal="right" vertical="center" indent="1"/>
      <protection hidden="1"/>
    </xf>
    <xf numFmtId="2" fontId="2" fillId="35" borderId="29" xfId="0" applyNumberFormat="1" applyFont="1" applyFill="1" applyBorder="1" applyAlignment="1" applyProtection="1">
      <alignment horizontal="right" vertical="center" indent="1"/>
      <protection hidden="1"/>
    </xf>
    <xf numFmtId="2" fontId="2" fillId="36" borderId="30" xfId="0" applyNumberFormat="1" applyFont="1" applyFill="1" applyBorder="1" applyAlignment="1" applyProtection="1">
      <alignment horizontal="center" vertical="center"/>
      <protection hidden="1"/>
    </xf>
    <xf numFmtId="2" fontId="2" fillId="36" borderId="31" xfId="0" applyNumberFormat="1" applyFont="1" applyFill="1" applyBorder="1" applyAlignment="1" applyProtection="1">
      <alignment horizontal="center" vertical="center"/>
      <protection hidden="1"/>
    </xf>
    <xf numFmtId="2" fontId="2" fillId="36" borderId="17" xfId="0" applyNumberFormat="1" applyFont="1" applyFill="1" applyBorder="1" applyAlignment="1" applyProtection="1">
      <alignment horizontal="center" vertical="center"/>
      <protection hidden="1"/>
    </xf>
    <xf numFmtId="1" fontId="1" fillId="33" borderId="13" xfId="0" applyNumberFormat="1" applyFont="1" applyFill="1" applyBorder="1" applyAlignment="1" applyProtection="1">
      <alignment horizontal="right" vertical="center" indent="1"/>
      <protection hidden="1"/>
    </xf>
    <xf numFmtId="1" fontId="1" fillId="33" borderId="11" xfId="0" applyNumberFormat="1" applyFont="1" applyFill="1" applyBorder="1" applyAlignment="1" applyProtection="1">
      <alignment horizontal="right" vertical="center" indent="1"/>
      <protection hidden="1"/>
    </xf>
    <xf numFmtId="1" fontId="1" fillId="33" borderId="21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3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1" xfId="0" applyNumberFormat="1" applyFont="1" applyFill="1" applyBorder="1" applyAlignment="1" applyProtection="1">
      <alignment horizontal="right" vertical="center" indent="1"/>
      <protection hidden="1"/>
    </xf>
    <xf numFmtId="2" fontId="1" fillId="33" borderId="21" xfId="0" applyNumberFormat="1" applyFont="1" applyFill="1" applyBorder="1" applyAlignment="1" applyProtection="1">
      <alignment horizontal="right" vertical="center" indent="1"/>
      <protection hidden="1"/>
    </xf>
    <xf numFmtId="2" fontId="2" fillId="35" borderId="32" xfId="0" applyNumberFormat="1" applyFont="1" applyFill="1" applyBorder="1" applyAlignment="1" applyProtection="1">
      <alignment horizontal="right" vertical="center" indent="1"/>
      <protection hidden="1"/>
    </xf>
    <xf numFmtId="2" fontId="2" fillId="35" borderId="33" xfId="0" applyNumberFormat="1" applyFont="1" applyFill="1" applyBorder="1" applyAlignment="1" applyProtection="1">
      <alignment horizontal="right" vertical="center" indent="1"/>
      <protection hidden="1"/>
    </xf>
    <xf numFmtId="2" fontId="1" fillId="33" borderId="12" xfId="0" applyNumberFormat="1" applyFont="1" applyFill="1" applyBorder="1" applyAlignment="1" applyProtection="1">
      <alignment horizontal="right" vertical="center" indent="1"/>
      <protection hidden="1"/>
    </xf>
    <xf numFmtId="165" fontId="1" fillId="33" borderId="13" xfId="0" applyNumberFormat="1" applyFont="1" applyFill="1" applyBorder="1" applyAlignment="1" applyProtection="1">
      <alignment horizontal="right" vertical="center" indent="1"/>
      <protection hidden="1"/>
    </xf>
    <xf numFmtId="165" fontId="1" fillId="33" borderId="11" xfId="0" applyNumberFormat="1" applyFont="1" applyFill="1" applyBorder="1" applyAlignment="1" applyProtection="1">
      <alignment horizontal="right" vertical="center" indent="1"/>
      <protection hidden="1"/>
    </xf>
    <xf numFmtId="165" fontId="1" fillId="33" borderId="12" xfId="0" applyNumberFormat="1" applyFont="1" applyFill="1" applyBorder="1" applyAlignment="1" applyProtection="1">
      <alignment horizontal="right" vertical="center" indent="1"/>
      <protection hidden="1"/>
    </xf>
    <xf numFmtId="0" fontId="8" fillId="36" borderId="0" xfId="0" applyFont="1" applyFill="1" applyAlignment="1" applyProtection="1">
      <alignment horizontal="center" vertical="center"/>
      <protection hidden="1"/>
    </xf>
    <xf numFmtId="2" fontId="2" fillId="37" borderId="30" xfId="0" applyNumberFormat="1" applyFont="1" applyFill="1" applyBorder="1" applyAlignment="1" applyProtection="1">
      <alignment horizontal="center" vertical="center"/>
      <protection hidden="1"/>
    </xf>
    <xf numFmtId="2" fontId="2" fillId="37" borderId="31" xfId="0" applyNumberFormat="1" applyFont="1" applyFill="1" applyBorder="1" applyAlignment="1" applyProtection="1">
      <alignment horizontal="center" vertical="center"/>
      <protection hidden="1"/>
    </xf>
    <xf numFmtId="2" fontId="1" fillId="37" borderId="34" xfId="0" applyNumberFormat="1" applyFont="1" applyFill="1" applyBorder="1" applyAlignment="1" applyProtection="1">
      <alignment horizontal="left" vertical="center" indent="1"/>
      <protection hidden="1"/>
    </xf>
    <xf numFmtId="2" fontId="1" fillId="37" borderId="35" xfId="0" applyNumberFormat="1" applyFont="1" applyFill="1" applyBorder="1" applyAlignment="1" applyProtection="1">
      <alignment horizontal="left" vertical="center" indent="1"/>
      <protection hidden="1"/>
    </xf>
    <xf numFmtId="2" fontId="1" fillId="37" borderId="36" xfId="0" applyNumberFormat="1" applyFont="1" applyFill="1" applyBorder="1" applyAlignment="1" applyProtection="1">
      <alignment horizontal="left" vertical="center"/>
      <protection hidden="1"/>
    </xf>
    <xf numFmtId="2" fontId="1" fillId="37" borderId="37" xfId="0" applyNumberFormat="1" applyFont="1" applyFill="1" applyBorder="1" applyAlignment="1" applyProtection="1">
      <alignment horizontal="left" vertical="center"/>
      <protection hidden="1"/>
    </xf>
    <xf numFmtId="165" fontId="1" fillId="33" borderId="38" xfId="0" applyNumberFormat="1" applyFont="1" applyFill="1" applyBorder="1" applyAlignment="1" applyProtection="1">
      <alignment horizontal="right" vertical="center" indent="1"/>
      <protection hidden="1"/>
    </xf>
    <xf numFmtId="2" fontId="1" fillId="33" borderId="38" xfId="0" applyNumberFormat="1" applyFont="1" applyFill="1" applyBorder="1" applyAlignment="1" applyProtection="1">
      <alignment horizontal="right" vertical="center" indent="1"/>
      <protection hidden="1"/>
    </xf>
    <xf numFmtId="2" fontId="2" fillId="35" borderId="39" xfId="0" applyNumberFormat="1" applyFont="1" applyFill="1" applyBorder="1" applyAlignment="1" applyProtection="1">
      <alignment horizontal="right" vertical="center" indent="1"/>
      <protection hidden="1"/>
    </xf>
    <xf numFmtId="49" fontId="1" fillId="37" borderId="23" xfId="0" applyNumberFormat="1" applyFont="1" applyFill="1" applyBorder="1" applyAlignment="1" applyProtection="1">
      <alignment horizontal="left" vertical="center" indent="1"/>
      <protection hidden="1"/>
    </xf>
    <xf numFmtId="49" fontId="1" fillId="37" borderId="0" xfId="0" applyNumberFormat="1" applyFont="1" applyFill="1" applyBorder="1" applyAlignment="1" applyProtection="1">
      <alignment horizontal="left" vertical="center" indent="1"/>
      <protection hidden="1"/>
    </xf>
    <xf numFmtId="49" fontId="1" fillId="37" borderId="40" xfId="0" applyNumberFormat="1" applyFont="1" applyFill="1" applyBorder="1" applyAlignment="1" applyProtection="1">
      <alignment horizontal="left" vertical="center" indent="1"/>
      <protection hidden="1"/>
    </xf>
    <xf numFmtId="2" fontId="1" fillId="37" borderId="0" xfId="0" applyNumberFormat="1" applyFont="1" applyFill="1" applyBorder="1" applyAlignment="1" applyProtection="1">
      <alignment vertical="center"/>
      <protection hidden="1"/>
    </xf>
    <xf numFmtId="2" fontId="1" fillId="33" borderId="41" xfId="0" applyNumberFormat="1" applyFont="1" applyFill="1" applyBorder="1" applyAlignment="1" applyProtection="1">
      <alignment horizontal="center" vertical="center"/>
      <protection hidden="1"/>
    </xf>
    <xf numFmtId="2" fontId="1" fillId="33" borderId="42" xfId="0" applyNumberFormat="1" applyFont="1" applyFill="1" applyBorder="1" applyAlignment="1" applyProtection="1">
      <alignment horizontal="center" vertical="center"/>
      <protection hidden="1"/>
    </xf>
    <xf numFmtId="2" fontId="1" fillId="33" borderId="43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2" fontId="1" fillId="33" borderId="44" xfId="0" applyNumberFormat="1" applyFont="1" applyFill="1" applyBorder="1" applyAlignment="1" applyProtection="1">
      <alignment horizontal="center" vertical="center"/>
      <protection hidden="1"/>
    </xf>
    <xf numFmtId="2" fontId="1" fillId="33" borderId="40" xfId="0" applyNumberFormat="1" applyFont="1" applyFill="1" applyBorder="1" applyAlignment="1" applyProtection="1">
      <alignment horizontal="center" vertical="center"/>
      <protection hidden="1"/>
    </xf>
    <xf numFmtId="2" fontId="1" fillId="37" borderId="45" xfId="0" applyNumberFormat="1" applyFont="1" applyFill="1" applyBorder="1" applyAlignment="1" applyProtection="1">
      <alignment horizontal="left" vertical="center" indent="1"/>
      <protection hidden="1"/>
    </xf>
    <xf numFmtId="2" fontId="1" fillId="37" borderId="42" xfId="0" applyNumberFormat="1" applyFont="1" applyFill="1" applyBorder="1" applyAlignment="1" applyProtection="1">
      <alignment horizontal="left" vertical="center" indent="1"/>
      <protection hidden="1"/>
    </xf>
    <xf numFmtId="2" fontId="1" fillId="37" borderId="36" xfId="0" applyNumberFormat="1" applyFont="1" applyFill="1" applyBorder="1" applyAlignment="1" applyProtection="1">
      <alignment horizontal="left" vertical="center" indent="1"/>
      <protection hidden="1"/>
    </xf>
    <xf numFmtId="2" fontId="1" fillId="37" borderId="37" xfId="0" applyNumberFormat="1" applyFont="1" applyFill="1" applyBorder="1" applyAlignment="1" applyProtection="1">
      <alignment horizontal="left" vertical="center" indent="1"/>
      <protection hidden="1"/>
    </xf>
    <xf numFmtId="2" fontId="1" fillId="37" borderId="25" xfId="0" applyNumberFormat="1" applyFont="1" applyFill="1" applyBorder="1" applyAlignment="1" applyProtection="1">
      <alignment horizontal="left" vertical="center" indent="1"/>
      <protection hidden="1"/>
    </xf>
    <xf numFmtId="2" fontId="1" fillId="37" borderId="27" xfId="0" applyNumberFormat="1" applyFont="1" applyFill="1" applyBorder="1" applyAlignment="1" applyProtection="1">
      <alignment horizontal="left" vertical="center" indent="1"/>
      <protection hidden="1"/>
    </xf>
    <xf numFmtId="0" fontId="3" fillId="36" borderId="30" xfId="0" applyNumberFormat="1" applyFont="1" applyFill="1" applyBorder="1" applyAlignment="1" applyProtection="1">
      <alignment horizontal="left" vertical="center" indent="10"/>
      <protection hidden="1"/>
    </xf>
    <xf numFmtId="0" fontId="3" fillId="36" borderId="31" xfId="0" applyNumberFormat="1" applyFont="1" applyFill="1" applyBorder="1" applyAlignment="1" applyProtection="1">
      <alignment horizontal="left" vertical="center" indent="10"/>
      <protection hidden="1"/>
    </xf>
    <xf numFmtId="0" fontId="3" fillId="36" borderId="46" xfId="0" applyNumberFormat="1" applyFont="1" applyFill="1" applyBorder="1" applyAlignment="1" applyProtection="1">
      <alignment horizontal="left" vertical="center" indent="10"/>
      <protection hidden="1"/>
    </xf>
    <xf numFmtId="2" fontId="3" fillId="36" borderId="47" xfId="0" applyNumberFormat="1" applyFont="1" applyFill="1" applyBorder="1" applyAlignment="1" applyProtection="1">
      <alignment horizontal="center" vertical="center"/>
      <protection hidden="1"/>
    </xf>
    <xf numFmtId="2" fontId="3" fillId="36" borderId="17" xfId="0" applyNumberFormat="1" applyFont="1" applyFill="1" applyBorder="1" applyAlignment="1" applyProtection="1">
      <alignment horizontal="center" vertical="center"/>
      <protection hidden="1"/>
    </xf>
    <xf numFmtId="2" fontId="1" fillId="33" borderId="48" xfId="0" applyNumberFormat="1" applyFont="1" applyFill="1" applyBorder="1" applyAlignment="1" applyProtection="1">
      <alignment horizontal="center" vertical="center"/>
      <protection hidden="1"/>
    </xf>
    <xf numFmtId="2" fontId="1" fillId="33" borderId="37" xfId="0" applyNumberFormat="1" applyFont="1" applyFill="1" applyBorder="1" applyAlignment="1" applyProtection="1">
      <alignment horizontal="center" vertical="center"/>
      <protection hidden="1"/>
    </xf>
    <xf numFmtId="2" fontId="1" fillId="37" borderId="49" xfId="0" applyNumberFormat="1" applyFont="1" applyFill="1" applyBorder="1" applyAlignment="1" applyProtection="1">
      <alignment vertical="center"/>
      <protection hidden="1"/>
    </xf>
    <xf numFmtId="0" fontId="2" fillId="36" borderId="30" xfId="0" applyNumberFormat="1" applyFont="1" applyFill="1" applyBorder="1" applyAlignment="1" applyProtection="1">
      <alignment horizontal="left" vertical="center" indent="10"/>
      <protection hidden="1"/>
    </xf>
    <xf numFmtId="0" fontId="2" fillId="36" borderId="31" xfId="0" applyNumberFormat="1" applyFont="1" applyFill="1" applyBorder="1" applyAlignment="1" applyProtection="1">
      <alignment horizontal="left" vertical="center" indent="10"/>
      <protection hidden="1"/>
    </xf>
    <xf numFmtId="0" fontId="2" fillId="36" borderId="46" xfId="0" applyNumberFormat="1" applyFont="1" applyFill="1" applyBorder="1" applyAlignment="1" applyProtection="1">
      <alignment horizontal="left" vertical="center" indent="10"/>
      <protection hidden="1"/>
    </xf>
    <xf numFmtId="0" fontId="2" fillId="33" borderId="30" xfId="0" applyNumberFormat="1" applyFont="1" applyFill="1" applyBorder="1" applyAlignment="1" applyProtection="1">
      <alignment horizontal="left" vertical="center" indent="10"/>
      <protection hidden="1"/>
    </xf>
    <xf numFmtId="0" fontId="2" fillId="33" borderId="31" xfId="0" applyNumberFormat="1" applyFont="1" applyFill="1" applyBorder="1" applyAlignment="1" applyProtection="1">
      <alignment horizontal="left" vertical="center" indent="10"/>
      <protection hidden="1"/>
    </xf>
    <xf numFmtId="0" fontId="2" fillId="33" borderId="46" xfId="0" applyNumberFormat="1" applyFont="1" applyFill="1" applyBorder="1" applyAlignment="1" applyProtection="1">
      <alignment horizontal="left" vertical="center" indent="10"/>
      <protection hidden="1"/>
    </xf>
    <xf numFmtId="49" fontId="1" fillId="34" borderId="0" xfId="0" applyNumberFormat="1" applyFont="1" applyFill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49" fontId="1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49" fontId="9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0</xdr:row>
      <xdr:rowOff>171450</xdr:rowOff>
    </xdr:from>
    <xdr:to>
      <xdr:col>8</xdr:col>
      <xdr:colOff>133350</xdr:colOff>
      <xdr:row>2</xdr:row>
      <xdr:rowOff>28575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53050" y="17145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428625</xdr:colOff>
      <xdr:row>44</xdr:row>
      <xdr:rowOff>85725</xdr:rowOff>
    </xdr:from>
    <xdr:to>
      <xdr:col>8</xdr:col>
      <xdr:colOff>114300</xdr:colOff>
      <xdr:row>45</xdr:row>
      <xdr:rowOff>142875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0" y="87630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66675</xdr:colOff>
      <xdr:row>0</xdr:row>
      <xdr:rowOff>171450</xdr:rowOff>
    </xdr:from>
    <xdr:to>
      <xdr:col>1</xdr:col>
      <xdr:colOff>438150</xdr:colOff>
      <xdr:row>2</xdr:row>
      <xdr:rowOff>28575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675" y="17145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36</xdr:row>
      <xdr:rowOff>0</xdr:rowOff>
    </xdr:to>
    <xdr:pic>
      <xdr:nvPicPr>
        <xdr:cNvPr id="1" name="Obraz 1" descr="j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7"/>
  <sheetViews>
    <sheetView tabSelected="1" zoomScalePageLayoutView="0" workbookViewId="0" topLeftCell="A4">
      <selection activeCell="D6" sqref="D6"/>
    </sheetView>
  </sheetViews>
  <sheetFormatPr defaultColWidth="9.125" defaultRowHeight="12.75"/>
  <cols>
    <col min="1" max="1" width="2.625" style="25" customWidth="1"/>
    <col min="2" max="2" width="10.625" style="25" customWidth="1"/>
    <col min="3" max="3" width="12.625" style="25" customWidth="1"/>
    <col min="4" max="7" width="9.625" style="25" customWidth="1"/>
    <col min="8" max="8" width="11.625" style="25" customWidth="1"/>
    <col min="9" max="16384" width="9.125" style="25" customWidth="1"/>
  </cols>
  <sheetData>
    <row r="1" spans="1:9" ht="21" customHeight="1">
      <c r="A1" s="24"/>
      <c r="B1" s="55" t="s">
        <v>8</v>
      </c>
      <c r="C1" s="55"/>
      <c r="D1" s="55"/>
      <c r="E1" s="55"/>
      <c r="F1" s="55"/>
      <c r="G1" s="55"/>
      <c r="H1" s="55"/>
      <c r="I1" s="2"/>
    </row>
    <row r="2" spans="1:9" ht="12" customHeight="1">
      <c r="A2" s="24"/>
      <c r="B2" s="26"/>
      <c r="C2" s="26"/>
      <c r="D2" s="26"/>
      <c r="E2" s="26"/>
      <c r="F2" s="26"/>
      <c r="G2" s="26"/>
      <c r="H2" s="26"/>
      <c r="I2" s="2"/>
    </row>
    <row r="3" spans="1:9" ht="12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21" customHeight="1" thickBot="1">
      <c r="A4" s="2"/>
      <c r="B4" s="56" t="s">
        <v>0</v>
      </c>
      <c r="C4" s="57"/>
      <c r="D4" s="27" t="s">
        <v>1</v>
      </c>
      <c r="E4" s="27" t="s">
        <v>2</v>
      </c>
      <c r="F4" s="27" t="s">
        <v>3</v>
      </c>
      <c r="G4" s="27" t="s">
        <v>33</v>
      </c>
      <c r="H4" s="28" t="s">
        <v>4</v>
      </c>
      <c r="I4" s="2"/>
    </row>
    <row r="5" spans="1:9" ht="15" customHeight="1">
      <c r="A5" s="2"/>
      <c r="B5" s="58" t="s">
        <v>34</v>
      </c>
      <c r="C5" s="59"/>
      <c r="D5" s="5"/>
      <c r="E5" s="62">
        <f>SUM(D6,D7)</f>
        <v>0</v>
      </c>
      <c r="F5" s="63">
        <f>PRODUCT(E5/2)</f>
        <v>0</v>
      </c>
      <c r="G5" s="63">
        <v>0.5</v>
      </c>
      <c r="H5" s="64">
        <f>ROUND(PRODUCT(F5,G5),2)</f>
        <v>0</v>
      </c>
      <c r="I5" s="2"/>
    </row>
    <row r="6" spans="1:9" ht="15" customHeight="1">
      <c r="A6" s="2"/>
      <c r="B6" s="29"/>
      <c r="C6" s="30" t="s">
        <v>6</v>
      </c>
      <c r="D6" s="4"/>
      <c r="E6" s="53"/>
      <c r="F6" s="47"/>
      <c r="G6" s="47"/>
      <c r="H6" s="49"/>
      <c r="I6" s="2"/>
    </row>
    <row r="7" spans="1:9" ht="15" customHeight="1">
      <c r="A7" s="2"/>
      <c r="B7" s="31"/>
      <c r="C7" s="30" t="s">
        <v>5</v>
      </c>
      <c r="D7" s="6"/>
      <c r="E7" s="54"/>
      <c r="F7" s="51"/>
      <c r="G7" s="51"/>
      <c r="H7" s="39"/>
      <c r="I7" s="2"/>
    </row>
    <row r="8" spans="1:9" ht="15" customHeight="1">
      <c r="A8" s="2"/>
      <c r="B8" s="60" t="s">
        <v>35</v>
      </c>
      <c r="C8" s="61"/>
      <c r="D8" s="8"/>
      <c r="E8" s="52">
        <f>SUM(D9,D10)</f>
        <v>0</v>
      </c>
      <c r="F8" s="46">
        <f>PRODUCT(E8/2)</f>
        <v>0</v>
      </c>
      <c r="G8" s="46">
        <v>0.25</v>
      </c>
      <c r="H8" s="38">
        <f>ROUND(PRODUCT(F8,G8),2)</f>
        <v>0</v>
      </c>
      <c r="I8" s="2"/>
    </row>
    <row r="9" spans="1:9" ht="15" customHeight="1">
      <c r="A9" s="2"/>
      <c r="B9" s="29"/>
      <c r="C9" s="30" t="s">
        <v>31</v>
      </c>
      <c r="D9" s="4"/>
      <c r="E9" s="53"/>
      <c r="F9" s="47"/>
      <c r="G9" s="47"/>
      <c r="H9" s="49"/>
      <c r="I9" s="2"/>
    </row>
    <row r="10" spans="1:9" ht="15" customHeight="1">
      <c r="A10" s="2"/>
      <c r="B10" s="31"/>
      <c r="C10" s="30" t="s">
        <v>32</v>
      </c>
      <c r="D10" s="6"/>
      <c r="E10" s="54"/>
      <c r="F10" s="51"/>
      <c r="G10" s="51"/>
      <c r="H10" s="39"/>
      <c r="I10" s="2"/>
    </row>
    <row r="11" spans="1:9" ht="15" customHeight="1">
      <c r="A11" s="2"/>
      <c r="B11" s="60" t="s">
        <v>36</v>
      </c>
      <c r="C11" s="61"/>
      <c r="D11" s="8"/>
      <c r="E11" s="52">
        <f>SUM(D12,D13)</f>
        <v>0</v>
      </c>
      <c r="F11" s="46">
        <f>PRODUCT(E11/2)</f>
        <v>0</v>
      </c>
      <c r="G11" s="46">
        <v>0.25</v>
      </c>
      <c r="H11" s="38">
        <f>ROUND(PRODUCT(F11,G11),2)</f>
        <v>0</v>
      </c>
      <c r="I11" s="2"/>
    </row>
    <row r="12" spans="1:9" ht="15" customHeight="1">
      <c r="A12" s="2"/>
      <c r="B12" s="29"/>
      <c r="C12" s="30" t="s">
        <v>31</v>
      </c>
      <c r="D12" s="4"/>
      <c r="E12" s="53"/>
      <c r="F12" s="47"/>
      <c r="G12" s="47"/>
      <c r="H12" s="49"/>
      <c r="I12" s="2"/>
    </row>
    <row r="13" spans="1:9" ht="15" customHeight="1">
      <c r="A13" s="2"/>
      <c r="B13" s="31"/>
      <c r="C13" s="30" t="s">
        <v>32</v>
      </c>
      <c r="D13" s="6"/>
      <c r="E13" s="54"/>
      <c r="F13" s="51"/>
      <c r="G13" s="51"/>
      <c r="H13" s="39"/>
      <c r="I13" s="2"/>
    </row>
    <row r="14" spans="1:9" ht="15" customHeight="1">
      <c r="A14" s="2"/>
      <c r="B14" s="77" t="s">
        <v>37</v>
      </c>
      <c r="C14" s="78"/>
      <c r="D14" s="8"/>
      <c r="E14" s="52">
        <f>SUM(D15,D16)</f>
        <v>0</v>
      </c>
      <c r="F14" s="46">
        <f>PRODUCT(E14/2)</f>
        <v>0</v>
      </c>
      <c r="G14" s="46">
        <v>1</v>
      </c>
      <c r="H14" s="38">
        <f>ROUND(PRODUCT(F14,G14),2)</f>
        <v>0</v>
      </c>
      <c r="I14" s="2"/>
    </row>
    <row r="15" spans="1:9" ht="15" customHeight="1">
      <c r="A15" s="2"/>
      <c r="B15" s="29"/>
      <c r="C15" s="30" t="s">
        <v>6</v>
      </c>
      <c r="D15" s="4"/>
      <c r="E15" s="53"/>
      <c r="F15" s="47"/>
      <c r="G15" s="47"/>
      <c r="H15" s="49"/>
      <c r="I15" s="2"/>
    </row>
    <row r="16" spans="1:9" ht="15" customHeight="1">
      <c r="A16" s="2"/>
      <c r="B16" s="31"/>
      <c r="C16" s="30" t="s">
        <v>5</v>
      </c>
      <c r="D16" s="6"/>
      <c r="E16" s="54"/>
      <c r="F16" s="51"/>
      <c r="G16" s="51"/>
      <c r="H16" s="39"/>
      <c r="I16" s="2"/>
    </row>
    <row r="17" spans="1:9" ht="15" customHeight="1">
      <c r="A17" s="2"/>
      <c r="B17" s="77" t="s">
        <v>38</v>
      </c>
      <c r="C17" s="78"/>
      <c r="D17" s="8"/>
      <c r="E17" s="8"/>
      <c r="F17" s="11"/>
      <c r="G17" s="11"/>
      <c r="H17" s="32"/>
      <c r="I17" s="2"/>
    </row>
    <row r="18" spans="1:9" ht="15" customHeight="1">
      <c r="A18" s="2"/>
      <c r="B18" s="29"/>
      <c r="C18" s="30" t="s">
        <v>6</v>
      </c>
      <c r="D18" s="4"/>
      <c r="E18" s="5" t="s">
        <v>16</v>
      </c>
      <c r="F18" s="9" t="s">
        <v>16</v>
      </c>
      <c r="G18" s="9">
        <v>1</v>
      </c>
      <c r="H18" s="12">
        <f>ROUND(IF(D18=0,0,PRODUCT(D18,G18)),2)</f>
        <v>0</v>
      </c>
      <c r="I18" s="2"/>
    </row>
    <row r="19" spans="1:9" ht="15" customHeight="1">
      <c r="A19" s="2"/>
      <c r="B19" s="31"/>
      <c r="C19" s="30" t="s">
        <v>5</v>
      </c>
      <c r="D19" s="6"/>
      <c r="E19" s="7" t="s">
        <v>16</v>
      </c>
      <c r="F19" s="10" t="s">
        <v>16</v>
      </c>
      <c r="G19" s="10">
        <v>1</v>
      </c>
      <c r="H19" s="13">
        <f>ROUND(IF(D19=0,0,PRODUCT(D19,G19)),2)</f>
        <v>0</v>
      </c>
      <c r="I19" s="2"/>
    </row>
    <row r="20" spans="1:9" ht="15" customHeight="1">
      <c r="A20" s="2"/>
      <c r="B20" s="77" t="s">
        <v>39</v>
      </c>
      <c r="C20" s="78"/>
      <c r="D20" s="8"/>
      <c r="E20" s="8"/>
      <c r="F20" s="11"/>
      <c r="G20" s="11"/>
      <c r="H20" s="32"/>
      <c r="I20" s="2"/>
    </row>
    <row r="21" spans="1:9" ht="15" customHeight="1">
      <c r="A21" s="2"/>
      <c r="B21" s="29"/>
      <c r="C21" s="30" t="s">
        <v>6</v>
      </c>
      <c r="D21" s="4"/>
      <c r="E21" s="5" t="s">
        <v>16</v>
      </c>
      <c r="F21" s="9" t="s">
        <v>16</v>
      </c>
      <c r="G21" s="9">
        <v>1</v>
      </c>
      <c r="H21" s="12">
        <f>ROUND(IF(D21=0,0,PRODUCT(D21,G21)),2)</f>
        <v>0</v>
      </c>
      <c r="I21" s="2"/>
    </row>
    <row r="22" spans="1:9" ht="15" customHeight="1">
      <c r="A22" s="2"/>
      <c r="B22" s="31"/>
      <c r="C22" s="30" t="s">
        <v>5</v>
      </c>
      <c r="D22" s="6"/>
      <c r="E22" s="7" t="s">
        <v>16</v>
      </c>
      <c r="F22" s="10" t="s">
        <v>16</v>
      </c>
      <c r="G22" s="10">
        <v>1</v>
      </c>
      <c r="H22" s="13">
        <f>ROUND(IF(D22=0,0,PRODUCT(D22,G22)),2)</f>
        <v>0</v>
      </c>
      <c r="I22" s="2"/>
    </row>
    <row r="23" spans="1:9" ht="15" customHeight="1">
      <c r="A23" s="2"/>
      <c r="B23" s="77" t="s">
        <v>40</v>
      </c>
      <c r="C23" s="78"/>
      <c r="D23" s="33" t="s">
        <v>11</v>
      </c>
      <c r="E23" s="33" t="s">
        <v>13</v>
      </c>
      <c r="F23" s="34" t="s">
        <v>12</v>
      </c>
      <c r="G23" s="46">
        <v>2</v>
      </c>
      <c r="H23" s="38">
        <f>ROUND(PRODUCT(F24,G23),2)</f>
        <v>0</v>
      </c>
      <c r="I23" s="2"/>
    </row>
    <row r="24" spans="1:9" ht="15" customHeight="1">
      <c r="A24" s="2"/>
      <c r="B24" s="79"/>
      <c r="C24" s="80"/>
      <c r="D24" s="6"/>
      <c r="E24" s="6">
        <v>0.7</v>
      </c>
      <c r="F24" s="10">
        <f>IF(D24=0,0,SUM(D24,-E24))</f>
        <v>0</v>
      </c>
      <c r="G24" s="51"/>
      <c r="H24" s="39"/>
      <c r="I24" s="2"/>
    </row>
    <row r="25" spans="1:9" ht="16.5" customHeight="1">
      <c r="A25" s="2"/>
      <c r="B25" s="75" t="s">
        <v>41</v>
      </c>
      <c r="C25" s="76"/>
      <c r="D25" s="4"/>
      <c r="E25" s="20">
        <f>ROUND(IF(F5=0,0,PRODUCT(D25/F5)),4)</f>
        <v>0</v>
      </c>
      <c r="F25" s="69" t="s">
        <v>14</v>
      </c>
      <c r="G25" s="70"/>
      <c r="H25" s="14">
        <f>IF(E25&gt;80%,3,IF(E25&gt;70%,2,IF(E25&gt;60%,1,0)))</f>
        <v>0</v>
      </c>
      <c r="I25" s="2"/>
    </row>
    <row r="26" spans="1:9" ht="15" customHeight="1">
      <c r="A26" s="2"/>
      <c r="B26" s="77" t="s">
        <v>42</v>
      </c>
      <c r="C26" s="78"/>
      <c r="D26" s="8"/>
      <c r="E26" s="43">
        <f>SUM(D27,D28)</f>
        <v>0</v>
      </c>
      <c r="F26" s="46" t="s">
        <v>16</v>
      </c>
      <c r="G26" s="46">
        <v>1</v>
      </c>
      <c r="H26" s="38">
        <f>ROUND(PRODUCT(E26,G26),2)</f>
        <v>0</v>
      </c>
      <c r="I26" s="2"/>
    </row>
    <row r="27" spans="1:9" ht="15" customHeight="1">
      <c r="A27" s="2"/>
      <c r="B27" s="29"/>
      <c r="C27" s="35" t="s">
        <v>10</v>
      </c>
      <c r="D27" s="22"/>
      <c r="E27" s="44"/>
      <c r="F27" s="47"/>
      <c r="G27" s="47"/>
      <c r="H27" s="49"/>
      <c r="I27" s="2"/>
    </row>
    <row r="28" spans="1:9" ht="15" customHeight="1" thickBot="1">
      <c r="A28" s="2"/>
      <c r="B28" s="29"/>
      <c r="C28" s="36" t="s">
        <v>9</v>
      </c>
      <c r="D28" s="23"/>
      <c r="E28" s="45"/>
      <c r="F28" s="48"/>
      <c r="G28" s="48"/>
      <c r="H28" s="50"/>
      <c r="I28" s="2"/>
    </row>
    <row r="29" spans="1:9" ht="16.5" customHeight="1" thickBot="1">
      <c r="A29" s="2"/>
      <c r="B29" s="40" t="s">
        <v>7</v>
      </c>
      <c r="C29" s="41"/>
      <c r="D29" s="41"/>
      <c r="E29" s="41"/>
      <c r="F29" s="41"/>
      <c r="G29" s="42"/>
      <c r="H29" s="19">
        <f>SUM(H5:H26)</f>
        <v>0</v>
      </c>
      <c r="I29" s="2"/>
    </row>
    <row r="30" spans="1:9" ht="15" customHeight="1">
      <c r="A30" s="2"/>
      <c r="B30" s="65" t="s">
        <v>30</v>
      </c>
      <c r="C30" s="66"/>
      <c r="D30" s="66"/>
      <c r="E30" s="67"/>
      <c r="F30" s="71"/>
      <c r="G30" s="72"/>
      <c r="H30" s="21"/>
      <c r="I30" s="2"/>
    </row>
    <row r="31" spans="1:9" ht="15" customHeight="1">
      <c r="A31" s="2"/>
      <c r="B31" s="29"/>
      <c r="C31" s="68" t="s">
        <v>21</v>
      </c>
      <c r="D31" s="68"/>
      <c r="E31" s="37"/>
      <c r="F31" s="69" t="s">
        <v>17</v>
      </c>
      <c r="G31" s="70"/>
      <c r="H31" s="16"/>
      <c r="I31" s="2"/>
    </row>
    <row r="32" spans="1:9" ht="15" customHeight="1">
      <c r="A32" s="2"/>
      <c r="B32" s="29"/>
      <c r="C32" s="68" t="s">
        <v>22</v>
      </c>
      <c r="D32" s="68"/>
      <c r="E32" s="37"/>
      <c r="F32" s="69" t="s">
        <v>17</v>
      </c>
      <c r="G32" s="70"/>
      <c r="H32" s="16"/>
      <c r="I32" s="2"/>
    </row>
    <row r="33" spans="1:9" ht="15" customHeight="1">
      <c r="A33" s="2"/>
      <c r="B33" s="29"/>
      <c r="C33" s="68" t="s">
        <v>23</v>
      </c>
      <c r="D33" s="68"/>
      <c r="E33" s="37"/>
      <c r="F33" s="69" t="s">
        <v>17</v>
      </c>
      <c r="G33" s="70"/>
      <c r="H33" s="16"/>
      <c r="I33" s="2"/>
    </row>
    <row r="34" spans="1:9" ht="15" customHeight="1">
      <c r="A34" s="2"/>
      <c r="B34" s="29"/>
      <c r="C34" s="68" t="s">
        <v>24</v>
      </c>
      <c r="D34" s="68"/>
      <c r="E34" s="37"/>
      <c r="F34" s="69" t="s">
        <v>17</v>
      </c>
      <c r="G34" s="70"/>
      <c r="H34" s="16"/>
      <c r="I34" s="2"/>
    </row>
    <row r="35" spans="1:9" ht="15" customHeight="1" thickBot="1">
      <c r="A35" s="2"/>
      <c r="B35" s="29"/>
      <c r="C35" s="88" t="s">
        <v>25</v>
      </c>
      <c r="D35" s="88"/>
      <c r="E35" s="37"/>
      <c r="F35" s="86" t="s">
        <v>15</v>
      </c>
      <c r="G35" s="87"/>
      <c r="H35" s="17"/>
      <c r="I35" s="2"/>
    </row>
    <row r="36" spans="1:9" ht="16.5" customHeight="1" thickBot="1">
      <c r="A36" s="2"/>
      <c r="B36" s="89" t="s">
        <v>26</v>
      </c>
      <c r="C36" s="90"/>
      <c r="D36" s="90"/>
      <c r="E36" s="90"/>
      <c r="F36" s="90"/>
      <c r="G36" s="91"/>
      <c r="H36" s="15">
        <f>SUM(H31:H35)</f>
        <v>0</v>
      </c>
      <c r="I36" s="2"/>
    </row>
    <row r="37" spans="1:9" ht="16.5" customHeight="1" thickBot="1">
      <c r="A37" s="2"/>
      <c r="B37" s="92" t="s">
        <v>29</v>
      </c>
      <c r="C37" s="93"/>
      <c r="D37" s="93"/>
      <c r="E37" s="94"/>
      <c r="F37" s="73" t="s">
        <v>14</v>
      </c>
      <c r="G37" s="74"/>
      <c r="H37" s="17"/>
      <c r="I37" s="2"/>
    </row>
    <row r="38" spans="1:9" ht="21" customHeight="1" thickBot="1">
      <c r="A38" s="2"/>
      <c r="B38" s="81" t="s">
        <v>27</v>
      </c>
      <c r="C38" s="82"/>
      <c r="D38" s="82"/>
      <c r="E38" s="82"/>
      <c r="F38" s="82"/>
      <c r="G38" s="83"/>
      <c r="H38" s="18">
        <f>H29+H36-H37</f>
        <v>0</v>
      </c>
      <c r="I38" s="2"/>
    </row>
    <row r="39" spans="1:9" ht="21" customHeight="1" thickBot="1">
      <c r="A39" s="2"/>
      <c r="B39" s="81" t="s">
        <v>28</v>
      </c>
      <c r="C39" s="82"/>
      <c r="D39" s="82"/>
      <c r="E39" s="82"/>
      <c r="F39" s="83"/>
      <c r="G39" s="84" t="str">
        <f>IF(H38&gt;209.99,"ZŁOTY",IF(H38&gt;189.99,"SREBRNY",IF(H38&gt;169.99,"BRĄZOWY","-")))</f>
        <v>-</v>
      </c>
      <c r="H39" s="85"/>
      <c r="I39" s="2"/>
    </row>
    <row r="40" spans="1:9" ht="12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6.5" customHeight="1">
      <c r="A41" s="2"/>
      <c r="B41" s="3" t="s">
        <v>18</v>
      </c>
      <c r="C41" s="97"/>
      <c r="D41" s="97"/>
      <c r="E41" s="97"/>
      <c r="F41" s="98" t="s">
        <v>19</v>
      </c>
      <c r="G41" s="98"/>
      <c r="H41" s="99"/>
      <c r="I41" s="99"/>
    </row>
    <row r="42" spans="1:9" ht="12.75">
      <c r="A42" s="2"/>
      <c r="B42" s="1"/>
      <c r="C42" s="1"/>
      <c r="D42" s="1"/>
      <c r="E42" s="1"/>
      <c r="F42" s="1"/>
      <c r="G42" s="1"/>
      <c r="H42" s="2"/>
      <c r="I42" s="2"/>
    </row>
    <row r="43" spans="1:9" ht="16.5" customHeight="1">
      <c r="A43" s="2"/>
      <c r="B43" s="100" t="s">
        <v>20</v>
      </c>
      <c r="C43" s="100"/>
      <c r="D43" s="97"/>
      <c r="E43" s="97"/>
      <c r="F43" s="97"/>
      <c r="G43" s="97"/>
      <c r="H43" s="97"/>
      <c r="I43" s="97"/>
    </row>
    <row r="44" spans="1:9" ht="16.5" customHeight="1">
      <c r="A44" s="2"/>
      <c r="B44" s="96"/>
      <c r="C44" s="96"/>
      <c r="D44" s="96"/>
      <c r="E44" s="96"/>
      <c r="F44" s="96"/>
      <c r="G44" s="96"/>
      <c r="H44" s="2"/>
      <c r="I44" s="2"/>
    </row>
    <row r="45" spans="1:9" ht="16.5" customHeight="1">
      <c r="A45" s="2"/>
      <c r="B45" s="95"/>
      <c r="C45" s="95"/>
      <c r="D45" s="95"/>
      <c r="E45" s="95"/>
      <c r="F45" s="95"/>
      <c r="G45" s="95"/>
      <c r="H45" s="95"/>
      <c r="I45" s="95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</sheetData>
  <sheetProtection password="D67D" sheet="1" objects="1" scenarios="1" selectLockedCells="1"/>
  <mergeCells count="60">
    <mergeCell ref="B45:I45"/>
    <mergeCell ref="B44:G44"/>
    <mergeCell ref="C41:E41"/>
    <mergeCell ref="F41:G41"/>
    <mergeCell ref="H41:I41"/>
    <mergeCell ref="B43:C43"/>
    <mergeCell ref="D43:I43"/>
    <mergeCell ref="B39:F39"/>
    <mergeCell ref="G39:H39"/>
    <mergeCell ref="B38:G38"/>
    <mergeCell ref="F33:G33"/>
    <mergeCell ref="F34:G34"/>
    <mergeCell ref="F35:G35"/>
    <mergeCell ref="C35:D35"/>
    <mergeCell ref="C34:D34"/>
    <mergeCell ref="B36:G36"/>
    <mergeCell ref="B37:E37"/>
    <mergeCell ref="F37:G37"/>
    <mergeCell ref="B11:C11"/>
    <mergeCell ref="B25:C25"/>
    <mergeCell ref="F25:G25"/>
    <mergeCell ref="B26:C26"/>
    <mergeCell ref="B14:C14"/>
    <mergeCell ref="B17:C17"/>
    <mergeCell ref="B20:C20"/>
    <mergeCell ref="B23:C24"/>
    <mergeCell ref="G11:G13"/>
    <mergeCell ref="B30:E30"/>
    <mergeCell ref="C33:D33"/>
    <mergeCell ref="F31:G31"/>
    <mergeCell ref="F32:G32"/>
    <mergeCell ref="F30:G30"/>
    <mergeCell ref="C31:D31"/>
    <mergeCell ref="C32:D32"/>
    <mergeCell ref="B1:H1"/>
    <mergeCell ref="B4:C4"/>
    <mergeCell ref="B5:C5"/>
    <mergeCell ref="B8:C8"/>
    <mergeCell ref="E5:E7"/>
    <mergeCell ref="F5:F7"/>
    <mergeCell ref="G5:G7"/>
    <mergeCell ref="H5:H7"/>
    <mergeCell ref="H8:H10"/>
    <mergeCell ref="G8:G10"/>
    <mergeCell ref="F8:F10"/>
    <mergeCell ref="E8:E10"/>
    <mergeCell ref="E11:E13"/>
    <mergeCell ref="F11:F13"/>
    <mergeCell ref="H11:H13"/>
    <mergeCell ref="H14:H16"/>
    <mergeCell ref="G14:G16"/>
    <mergeCell ref="F14:F16"/>
    <mergeCell ref="E14:E16"/>
    <mergeCell ref="H23:H24"/>
    <mergeCell ref="B29:G29"/>
    <mergeCell ref="E26:E28"/>
    <mergeCell ref="F26:F28"/>
    <mergeCell ref="G26:G28"/>
    <mergeCell ref="H26:H28"/>
    <mergeCell ref="G23:G24"/>
  </mergeCells>
  <conditionalFormatting sqref="G39:H39">
    <cfRule type="cellIs" priority="1" dxfId="2" operator="equal" stopIfTrue="1">
      <formula>"ZŁOTY"</formula>
    </cfRule>
    <cfRule type="cellIs" priority="2" dxfId="1" operator="equal" stopIfTrue="1">
      <formula>"SREBRNY"</formula>
    </cfRule>
    <cfRule type="cellIs" priority="3" dxfId="0" operator="equal" stopIfTrue="1">
      <formula>"BRĄZOWY"</formula>
    </cfRule>
  </conditionalFormatting>
  <dataValidations count="8">
    <dataValidation type="decimal" allowBlank="1" showInputMessage="1" showErrorMessage="1" errorTitle="Uwaga" error="Proszę wpisywać poprawne liczby!" sqref="H37">
      <formula1>-3</formula1>
      <formula2>3</formula2>
    </dataValidation>
    <dataValidation type="decimal" allowBlank="1" showInputMessage="1" showErrorMessage="1" errorTitle="Uwaga" error="Proszę wpisywać poprawne liczby!" sqref="H35">
      <formula1>0</formula1>
      <formula2>10</formula2>
    </dataValidation>
    <dataValidation type="decimal" allowBlank="1" showInputMessage="1" showErrorMessage="1" errorTitle="Uwaga" error="Proszę wpisywać poprawne liczby!" sqref="D25 D6:D7">
      <formula1>0</formula1>
      <formula2>500</formula2>
    </dataValidation>
    <dataValidation type="decimal" allowBlank="1" showInputMessage="1" showErrorMessage="1" errorTitle="Uwaga" error="Proszę wpisywać poprawne liczby!" sqref="D9:D10 D12:D13 D15:D16 D18:D19 D21:D22">
      <formula1>0</formula1>
      <formula2>100</formula2>
    </dataValidation>
    <dataValidation type="decimal" allowBlank="1" showInputMessage="1" showErrorMessage="1" errorTitle="Uwaga" error="Proszę wpisywać poprawne liczby!" sqref="D24">
      <formula1>0</formula1>
      <formula2>50</formula2>
    </dataValidation>
    <dataValidation type="decimal" allowBlank="1" showInputMessage="1" showErrorMessage="1" errorTitle="Uwaga" error="Proszę wpisywać poprawne liczby!" sqref="E24">
      <formula1>0</formula1>
      <formula2>1</formula2>
    </dataValidation>
    <dataValidation type="decimal" allowBlank="1" showInputMessage="1" showErrorMessage="1" errorTitle="Uwaga" error="Proszę wpisywać poprawne liczby!" sqref="H31:H34">
      <formula1>0</formula1>
      <formula2>2</formula2>
    </dataValidation>
    <dataValidation type="whole" allowBlank="1" showInputMessage="1" showErrorMessage="1" errorTitle="Uwaga" error="Proszę wpisywać poprawne liczby!" sqref="D27:D28">
      <formula1>0</formula1>
      <formula2>100</formula2>
    </dataValidation>
  </dataValidations>
  <printOptions/>
  <pageMargins left="0.75" right="0.75" top="1" bottom="1" header="0.5" footer="0.5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00390625" defaultRowHeight="12.75"/>
  <sheetData/>
  <sheetProtection password="D67D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Otrębski</dc:creator>
  <cp:keywords/>
  <dc:description/>
  <cp:lastModifiedBy>ao</cp:lastModifiedBy>
  <cp:lastPrinted>2009-12-26T17:37:54Z</cp:lastPrinted>
  <dcterms:created xsi:type="dcterms:W3CDTF">2001-11-15T20:03:56Z</dcterms:created>
  <dcterms:modified xsi:type="dcterms:W3CDTF">2014-07-30T17:37:11Z</dcterms:modified>
  <cp:category/>
  <cp:version/>
  <cp:contentType/>
  <cp:contentStatus/>
</cp:coreProperties>
</file>